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opuk-my.sharepoint.com/personal/oliver_kerr_parliament_uk/Documents/Selaine MP/Coronavirus/Website Graphics/"/>
    </mc:Choice>
  </mc:AlternateContent>
  <xr:revisionPtr revIDLastSave="0" documentId="8_{F5BB6E80-604D-40FB-96ED-93B6467CE9A2}" xr6:coauthVersionLast="44" xr6:coauthVersionMax="44" xr10:uidLastSave="{00000000-0000-0000-0000-000000000000}"/>
  <bookViews>
    <workbookView xWindow="1164" yWindow="0" windowWidth="20340" windowHeight="12360" tabRatio="550" xr2:uid="{00000000-000D-0000-FFFF-FFFF00000000}"/>
  </bookViews>
  <sheets>
    <sheet name="Current Month" sheetId="1" r:id="rId1"/>
    <sheet name="Cash Flow" sheetId="3" r:id="rId2"/>
    <sheet name="Sheet2" sheetId="4" r:id="rId3"/>
    <sheet name="Chart Data" sheetId="2" state="hidden" r:id="rId4"/>
  </sheets>
  <definedNames>
    <definedName name="_xlnm.Print_Titles" localSheetId="0">'Current Month'!$15:$17</definedName>
    <definedName name="TotalMonthlyExpenses">'Current Month'!$A$8</definedName>
    <definedName name="TotalMonthlyIncome">'Current Month'!$A$5</definedName>
    <definedName name="TotalMonthlySavings">'Current Month'!$A$11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3" l="1"/>
  <c r="F14" i="3"/>
  <c r="A20" i="3"/>
  <c r="A21" i="3"/>
  <c r="A22" i="3"/>
  <c r="A19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4" i="3"/>
  <c r="A2" i="3"/>
  <c r="B13" i="3"/>
  <c r="B14" i="3"/>
  <c r="B15" i="3"/>
  <c r="B16" i="3"/>
  <c r="B17" i="3"/>
  <c r="C13" i="3"/>
  <c r="C14" i="3"/>
  <c r="C15" i="3"/>
  <c r="C16" i="3"/>
  <c r="G16" i="3" s="1"/>
  <c r="C17" i="3"/>
  <c r="B20" i="3"/>
  <c r="B21" i="3"/>
  <c r="B22" i="3"/>
  <c r="B19" i="3"/>
  <c r="B5" i="3"/>
  <c r="B6" i="3"/>
  <c r="B7" i="3"/>
  <c r="B8" i="3"/>
  <c r="B9" i="3"/>
  <c r="B10" i="3"/>
  <c r="B11" i="3"/>
  <c r="B12" i="3"/>
  <c r="B4" i="3"/>
  <c r="B2" i="3"/>
  <c r="C20" i="3"/>
  <c r="F20" i="3" s="1"/>
  <c r="H20" i="3" s="1"/>
  <c r="C21" i="3"/>
  <c r="F21" i="3" s="1"/>
  <c r="H21" i="3" s="1"/>
  <c r="C22" i="3"/>
  <c r="C19" i="3"/>
  <c r="E19" i="3" s="1"/>
  <c r="F19" i="3" s="1"/>
  <c r="G19" i="3" s="1"/>
  <c r="H19" i="3" s="1"/>
  <c r="C5" i="3"/>
  <c r="D5" i="3" s="1"/>
  <c r="C6" i="3"/>
  <c r="D6" i="3" s="1"/>
  <c r="C7" i="3"/>
  <c r="H7" i="3" s="1"/>
  <c r="C8" i="3"/>
  <c r="D8" i="3" s="1"/>
  <c r="C9" i="3"/>
  <c r="F9" i="3" s="1"/>
  <c r="C10" i="3"/>
  <c r="G10" i="3" s="1"/>
  <c r="C11" i="3"/>
  <c r="C12" i="3"/>
  <c r="F12" i="3" s="1"/>
  <c r="E13" i="3"/>
  <c r="C4" i="3"/>
  <c r="D4" i="3" s="1"/>
  <c r="E11" i="3"/>
  <c r="C2" i="3"/>
  <c r="D2" i="3" s="1"/>
  <c r="E22" i="3"/>
  <c r="F22" i="3" s="1"/>
  <c r="G22" i="3" s="1"/>
  <c r="H22" i="3" s="1"/>
  <c r="A8" i="1"/>
  <c r="E17" i="3" l="1"/>
  <c r="F17" i="3" s="1"/>
  <c r="G17" i="3" s="1"/>
  <c r="H17" i="3" s="1"/>
  <c r="D23" i="3"/>
  <c r="E23" i="3" s="1"/>
  <c r="A5" i="1"/>
  <c r="F23" i="3" l="1"/>
  <c r="G23" i="3" s="1"/>
  <c r="H23" i="3" s="1"/>
  <c r="A11" i="1"/>
  <c r="B6" i="2"/>
  <c r="B5" i="2" l="1"/>
  <c r="B4" i="2" s="1"/>
  <c r="A14" i="1"/>
</calcChain>
</file>

<file path=xl/sharedStrings.xml><?xml version="1.0" encoding="utf-8"?>
<sst xmlns="http://schemas.openxmlformats.org/spreadsheetml/2006/main" count="74" uniqueCount="55">
  <si>
    <t xml:space="preserve"> </t>
  </si>
  <si>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</si>
  <si>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</si>
  <si>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</si>
  <si>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</si>
  <si>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</si>
  <si>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</si>
  <si>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</si>
  <si>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</si>
  <si>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</si>
  <si>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</si>
  <si>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</si>
  <si>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Rent/mortgage</t>
  </si>
  <si>
    <t>Electric</t>
  </si>
  <si>
    <t>Other</t>
  </si>
  <si>
    <t>Gas</t>
  </si>
  <si>
    <t>Credit cards</t>
  </si>
  <si>
    <t>Entertainment</t>
  </si>
  <si>
    <t>Miscellaneous</t>
  </si>
  <si>
    <t>Personal Budget</t>
  </si>
  <si>
    <t>CHART DATA</t>
  </si>
  <si>
    <t>Monthly Savings</t>
  </si>
  <si>
    <t>Car Insurance</t>
  </si>
  <si>
    <t>Council Tax</t>
  </si>
  <si>
    <t>Food</t>
  </si>
  <si>
    <t>Water Rates</t>
  </si>
  <si>
    <t>Personal loans</t>
  </si>
  <si>
    <t>Car loan</t>
  </si>
  <si>
    <t>House insurance</t>
  </si>
  <si>
    <t>Mobile Phone</t>
  </si>
  <si>
    <t>Personal costs</t>
  </si>
  <si>
    <t>Wages</t>
  </si>
  <si>
    <t>Benefits</t>
  </si>
  <si>
    <t>Tv Licence</t>
  </si>
  <si>
    <t>Car running costs</t>
  </si>
  <si>
    <t>Essential Expenditure</t>
  </si>
  <si>
    <t>Discretionary Expenditure</t>
  </si>
  <si>
    <t>N/A</t>
  </si>
  <si>
    <t>1st</t>
  </si>
  <si>
    <t>7th</t>
  </si>
  <si>
    <t>14th</t>
  </si>
  <si>
    <t>28th</t>
  </si>
  <si>
    <t>12th</t>
  </si>
  <si>
    <t>18th</t>
  </si>
  <si>
    <t>4th</t>
  </si>
  <si>
    <t>16th</t>
  </si>
  <si>
    <t>2 - 7</t>
  </si>
  <si>
    <t>8 -14</t>
  </si>
  <si>
    <t>15 -21</t>
  </si>
  <si>
    <t>15th</t>
  </si>
  <si>
    <t>Cash Balance</t>
  </si>
  <si>
    <t>22 -31</t>
  </si>
  <si>
    <t>Day</t>
  </si>
  <si>
    <t>Monthly</t>
  </si>
  <si>
    <t>Car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</si>
</sst>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"/>
    <numFmt numFmtId="165" formatCode="&quot;$&quot;#,##0.00"/>
    <numFmt numFmtId="166" formatCode="m/d/yyyy"/>
    <numFmt numFmtId="167" formatCode="&quot;£&quot;#,##0.00"/>
    <numFmt numFmtId="168" formatCode="&quot;£&quot;#,##0"/>
  </numFmts>
  <fonts count="13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2"/>
      <color theme="3" tint="0.24994659260841701"/>
      <name val="Century Gothic"/>
      <family val="1"/>
      <scheme val="minor"/>
    </font>
    <font>
      <b/>
      <sz val="12"/>
      <color theme="3" tint="0.24994659260841701"/>
      <name val="Century Gothic"/>
      <family val="1"/>
      <scheme val="minor"/>
    </font>
    <font>
      <b/>
      <sz val="12"/>
      <color theme="4"/>
      <name val="Century Gothic"/>
      <family val="1"/>
      <scheme val="minor"/>
    </font>
    <font>
      <sz val="10"/>
      <color theme="0"/>
      <name val="Georgia"/>
      <family val="1"/>
    </font>
    <font>
      <sz val="10"/>
      <color theme="3" tint="0.24994659260841701"/>
      <name val="Georgia"/>
      <family val="1"/>
    </font>
    <font>
      <sz val="10"/>
      <color theme="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3" borderId="0"/>
    <xf numFmtId="0" fontId="4" fillId="2" borderId="0" applyNumberFormat="0" applyBorder="0" applyProtection="0">
      <alignment horizontal="left" vertical="center"/>
    </xf>
    <xf numFmtId="0" fontId="5" fillId="3" borderId="0" applyNumberFormat="0" applyProtection="0">
      <alignment horizontal="left"/>
    </xf>
    <xf numFmtId="0" fontId="3" fillId="3" borderId="1" applyNumberFormat="0" applyAlignment="0" applyProtection="0"/>
    <xf numFmtId="164" fontId="2" fillId="3" borderId="0" applyAlignment="0" applyProtection="0"/>
    <xf numFmtId="0" fontId="1" fillId="0" borderId="0" applyNumberFormat="0" applyFill="0" applyBorder="0" applyAlignment="0" applyProtection="0"/>
  </cellStyleXfs>
  <cellXfs count="76">
    <xf numFmtId="0" fontId="0" fillId="3" borderId="0" xfId="0"/>
    <xf numFmtId="9" fontId="6" fillId="3" borderId="0" xfId="0" applyNumberFormat="1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4" fontId="8" fillId="4" borderId="2" xfId="0" applyNumberFormat="1" applyFont="1" applyFill="1" applyBorder="1" applyAlignment="1">
      <alignment horizontal="left" vertical="center"/>
    </xf>
    <xf numFmtId="167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4" borderId="4" xfId="0" applyFont="1" applyFill="1" applyBorder="1"/>
    <xf numFmtId="0" fontId="7" fillId="4" borderId="5" xfId="0" applyFont="1" applyFill="1" applyBorder="1"/>
    <xf numFmtId="0" fontId="8" fillId="4" borderId="5" xfId="0" applyFont="1" applyFill="1" applyBorder="1"/>
    <xf numFmtId="167" fontId="7" fillId="0" borderId="5" xfId="0" applyNumberFormat="1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left" vertical="center"/>
    </xf>
    <xf numFmtId="167" fontId="7" fillId="0" borderId="11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left" vertical="center"/>
    </xf>
    <xf numFmtId="14" fontId="8" fillId="4" borderId="13" xfId="0" applyNumberFormat="1" applyFont="1" applyFill="1" applyBorder="1" applyAlignment="1">
      <alignment horizontal="left" vertical="center"/>
    </xf>
    <xf numFmtId="167" fontId="7" fillId="0" borderId="13" xfId="0" applyNumberFormat="1" applyFont="1" applyFill="1" applyBorder="1" applyAlignment="1">
      <alignment horizontal="center"/>
    </xf>
    <xf numFmtId="167" fontId="7" fillId="0" borderId="14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left" vertical="center"/>
    </xf>
    <xf numFmtId="14" fontId="8" fillId="4" borderId="16" xfId="0" applyNumberFormat="1" applyFont="1" applyFill="1" applyBorder="1" applyAlignment="1">
      <alignment horizontal="left" vertical="center"/>
    </xf>
    <xf numFmtId="167" fontId="7" fillId="0" borderId="16" xfId="0" applyNumberFormat="1" applyFont="1" applyFill="1" applyBorder="1" applyAlignment="1">
      <alignment horizontal="center"/>
    </xf>
    <xf numFmtId="167" fontId="7" fillId="0" borderId="17" xfId="0" applyNumberFormat="1" applyFont="1" applyFill="1" applyBorder="1" applyAlignment="1">
      <alignment horizontal="center"/>
    </xf>
    <xf numFmtId="0" fontId="9" fillId="4" borderId="4" xfId="3" applyFont="1" applyFill="1" applyBorder="1" applyAlignment="1">
      <alignment horizontal="left" vertical="center"/>
    </xf>
    <xf numFmtId="166" fontId="9" fillId="4" borderId="5" xfId="3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left" vertical="center"/>
    </xf>
    <xf numFmtId="14" fontId="8" fillId="4" borderId="8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16" fontId="8" fillId="4" borderId="3" xfId="0" quotePrefix="1" applyNumberFormat="1" applyFont="1" applyFill="1" applyBorder="1" applyAlignment="1">
      <alignment horizontal="center"/>
    </xf>
    <xf numFmtId="0" fontId="8" fillId="4" borderId="3" xfId="0" quotePrefix="1" applyFont="1" applyFill="1" applyBorder="1" applyAlignment="1">
      <alignment horizontal="center"/>
    </xf>
    <xf numFmtId="166" fontId="9" fillId="4" borderId="18" xfId="3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vertical="center"/>
    </xf>
    <xf numFmtId="14" fontId="8" fillId="4" borderId="5" xfId="0" applyNumberFormat="1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center"/>
    </xf>
    <xf numFmtId="167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7" fontId="7" fillId="0" borderId="22" xfId="0" applyNumberFormat="1" applyFont="1" applyFill="1" applyBorder="1" applyAlignment="1">
      <alignment horizontal="center"/>
    </xf>
    <xf numFmtId="167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4" borderId="26" xfId="0" applyFont="1" applyFill="1" applyBorder="1"/>
    <xf numFmtId="0" fontId="8" fillId="4" borderId="27" xfId="0" applyFont="1" applyFill="1" applyBorder="1"/>
    <xf numFmtId="0" fontId="8" fillId="4" borderId="28" xfId="0" applyFont="1" applyFill="1" applyBorder="1" applyAlignment="1">
      <alignment horizontal="right"/>
    </xf>
    <xf numFmtId="167" fontId="8" fillId="4" borderId="6" xfId="0" applyNumberFormat="1" applyFont="1" applyFill="1" applyBorder="1" applyAlignment="1">
      <alignment horizontal="left" vertical="center"/>
    </xf>
    <xf numFmtId="0" fontId="9" fillId="4" borderId="29" xfId="3" applyFont="1" applyFill="1" applyBorder="1" applyAlignment="1">
      <alignment horizontal="left" vertical="center"/>
    </xf>
    <xf numFmtId="167" fontId="9" fillId="4" borderId="30" xfId="3" applyNumberFormat="1" applyFont="1" applyFill="1" applyBorder="1" applyAlignment="1">
      <alignment horizontal="left" vertical="center"/>
    </xf>
    <xf numFmtId="167" fontId="8" fillId="4" borderId="9" xfId="0" applyNumberFormat="1" applyFont="1" applyFill="1" applyBorder="1" applyAlignment="1">
      <alignment horizontal="left" vertical="center"/>
    </xf>
    <xf numFmtId="167" fontId="8" fillId="4" borderId="11" xfId="0" applyNumberFormat="1" applyFont="1" applyFill="1" applyBorder="1" applyAlignment="1">
      <alignment horizontal="left" vertical="center"/>
    </xf>
    <xf numFmtId="167" fontId="8" fillId="4" borderId="14" xfId="0" applyNumberFormat="1" applyFont="1" applyFill="1" applyBorder="1" applyAlignment="1">
      <alignment horizontal="left" vertical="center"/>
    </xf>
    <xf numFmtId="167" fontId="9" fillId="4" borderId="6" xfId="3" applyNumberFormat="1" applyFont="1" applyFill="1" applyBorder="1" applyAlignment="1">
      <alignment horizontal="left" vertical="center"/>
    </xf>
    <xf numFmtId="167" fontId="8" fillId="4" borderId="17" xfId="0" applyNumberFormat="1" applyFont="1" applyFill="1" applyBorder="1" applyAlignment="1">
      <alignment horizontal="left" vertical="center"/>
    </xf>
    <xf numFmtId="0" fontId="10" fillId="2" borderId="0" xfId="1" applyFont="1" applyBorder="1">
      <alignment horizontal="left" vertical="center"/>
    </xf>
    <xf numFmtId="0" fontId="11" fillId="3" borderId="0" xfId="2" applyFont="1">
      <alignment horizontal="left"/>
    </xf>
    <xf numFmtId="0" fontId="11" fillId="3" borderId="0" xfId="0" applyFont="1" applyAlignment="1">
      <alignment horizontal="left" vertical="center"/>
    </xf>
    <xf numFmtId="0" fontId="12" fillId="3" borderId="1" xfId="3" applyFont="1" applyAlignment="1"/>
    <xf numFmtId="0" fontId="11" fillId="3" borderId="0" xfId="0" applyFont="1"/>
    <xf numFmtId="0" fontId="12" fillId="3" borderId="1" xfId="3" applyFont="1" applyAlignment="1">
      <alignment horizontal="left" vertical="center"/>
    </xf>
    <xf numFmtId="168" fontId="11" fillId="3" borderId="0" xfId="4" applyNumberFormat="1" applyFont="1" applyAlignment="1">
      <alignment horizontal="left" vertical="top"/>
    </xf>
    <xf numFmtId="14" fontId="11" fillId="3" borderId="0" xfId="0" applyNumberFormat="1" applyFont="1" applyAlignment="1">
      <alignment horizontal="left" vertical="center"/>
    </xf>
    <xf numFmtId="167" fontId="11" fillId="3" borderId="0" xfId="0" applyNumberFormat="1" applyFont="1" applyAlignment="1">
      <alignment horizontal="left" vertical="center"/>
    </xf>
    <xf numFmtId="166" fontId="12" fillId="3" borderId="1" xfId="3" applyNumberFormat="1" applyFont="1" applyAlignment="1">
      <alignment horizontal="left" vertical="center"/>
    </xf>
    <xf numFmtId="167" fontId="12" fillId="3" borderId="1" xfId="3" applyNumberFormat="1" applyFont="1" applyAlignment="1">
      <alignment horizontal="left" vertical="center"/>
    </xf>
    <xf numFmtId="165" fontId="11" fillId="3" borderId="0" xfId="0" applyNumberFormat="1" applyFont="1" applyAlignment="1">
      <alignment horizontal="left" vertical="center"/>
    </xf>
    <xf numFmtId="14" fontId="11" fillId="3" borderId="0" xfId="0" applyNumberFormat="1" applyFont="1" applyAlignment="1">
      <alignment horizontal="left"/>
    </xf>
    <xf numFmtId="165" fontId="11" fillId="3" borderId="0" xfId="0" applyNumberFormat="1" applyFont="1" applyAlignment="1">
      <alignment horizontal="left"/>
    </xf>
    <xf numFmtId="0" fontId="11" fillId="3" borderId="0" xfId="0" applyFont="1" applyAlignment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7"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  <numFmt numFmtId="167" formatCode="&quot;£&quot;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  <numFmt numFmtId="166" formatCode="m/d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  <numFmt numFmtId="167" formatCode="&quot;£&quot;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  <numFmt numFmtId="166" formatCode="m/d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  <numFmt numFmtId="165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4659260841701"/>
        <name val="Georgia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eorgia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C4:E8" totalsRowShown="0" headerRowDxfId="10" dataDxfId="9" headerRowCellStyle="Heading 2">
  <autoFilter ref="C4:E8" xr:uid="{00000000-0009-0000-0100-000001000000}"/>
  <tableColumns count="3">
    <tableColumn id="1" xr3:uid="{00000000-0010-0000-0000-000001000000}" name="ITEM" dataDxfId="13"/>
    <tableColumn id="4" xr3:uid="{D9A8157E-B9BC-D045-B952-94C313F8B6E8}" name="DUE DATE" dataDxfId="12"/>
    <tableColumn id="2" xr3:uid="{00000000-0010-0000-0000-000002000000}" name="AMOUNT" dataDxfId="11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Enter monthly income sources and their amou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G4:I24" totalsRowShown="0" headerRowDxfId="5" dataDxfId="4" headerRowCellStyle="Heading 2">
  <autoFilter ref="G4:I24" xr:uid="{00000000-0009-0000-0100-000002000000}"/>
  <tableColumns count="3">
    <tableColumn id="1" xr3:uid="{00000000-0010-0000-0100-000001000000}" name="ITEM" dataDxfId="8"/>
    <tableColumn id="2" xr3:uid="{00000000-0010-0000-0100-000002000000}" name="DUE DATE" dataDxfId="7"/>
    <tableColumn id="3" xr3:uid="{00000000-0010-0000-0100-000003000000}" name="AMOUNT" dataDxfId="6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K4:L7" totalsRowShown="0" headerRowDxfId="1" dataDxfId="0" headerRowCellStyle="Heading 2">
  <autoFilter ref="K4:L7" xr:uid="{00000000-0009-0000-0100-000003000000}"/>
  <tableColumns count="2">
    <tableColumn id="1" xr3:uid="{00000000-0010-0000-0200-000001000000}" name="DATE" dataDxfId="3"/>
    <tableColumn id="2" xr3:uid="{00000000-0010-0000-0200-000002000000}" name="AMOUNT" dataDxfId="2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Savings" altTextSummary="Enter monthly savings and date saved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L35"/>
  <sheetViews>
    <sheetView showGridLines="0" tabSelected="1" zoomScale="148" zoomScaleNormal="148" workbookViewId="0">
      <selection activeCell="C9" sqref="C9"/>
    </sheetView>
  </sheetViews>
  <sheetFormatPr defaultColWidth="9.109375" defaultRowHeight="27.75" customHeight="1" x14ac:dyDescent="0.25"/>
  <cols>
    <col min="1" max="1" width="25.6640625" style="75" bestFit="1" customWidth="1"/>
    <col min="2" max="2" width="2.44140625" style="75" customWidth="1"/>
    <col min="3" max="4" width="14.77734375" style="75" customWidth="1"/>
    <col min="5" max="5" width="14.77734375" style="73" customWidth="1"/>
    <col min="6" max="6" width="2.44140625" style="74" customWidth="1"/>
    <col min="7" max="7" width="14.77734375" style="75" customWidth="1"/>
    <col min="8" max="8" width="14.77734375" style="73" customWidth="1"/>
    <col min="9" max="9" width="14.77734375" style="74" customWidth="1"/>
    <col min="10" max="10" width="2.44140625" style="75" customWidth="1"/>
    <col min="11" max="12" width="14.77734375" style="75" customWidth="1"/>
    <col min="13" max="16384" width="9.109375" style="75"/>
  </cols>
  <sheetData>
    <row r="1" spans="1:12" s="61" customFormat="1" ht="21" customHeight="1" x14ac:dyDescent="0.25">
      <c r="A1" s="61" t="s">
        <v>19</v>
      </c>
      <c r="J1" s="61" t="s">
        <v>0</v>
      </c>
    </row>
    <row r="2" spans="1:12" s="63" customFormat="1" ht="21" customHeight="1" x14ac:dyDescent="0.25">
      <c r="A2" s="62" t="s">
        <v>1</v>
      </c>
    </row>
    <row r="3" spans="1:12" s="63" customFormat="1" ht="21" customHeight="1" x14ac:dyDescent="0.25">
      <c r="A3" s="64" t="s">
        <v>2</v>
      </c>
      <c r="C3" s="62" t="s">
        <v>6</v>
      </c>
      <c r="D3" s="62"/>
      <c r="E3" s="62"/>
      <c r="F3" s="65"/>
      <c r="G3" s="62" t="s">
        <v>7</v>
      </c>
      <c r="H3" s="62"/>
      <c r="I3" s="62"/>
      <c r="J3" s="65"/>
      <c r="K3" s="62" t="s">
        <v>21</v>
      </c>
      <c r="L3" s="62"/>
    </row>
    <row r="4" spans="1:12" s="63" customFormat="1" ht="21" customHeight="1" x14ac:dyDescent="0.25">
      <c r="A4" s="65"/>
      <c r="C4" s="66" t="s">
        <v>8</v>
      </c>
      <c r="D4" s="66" t="s">
        <v>10</v>
      </c>
      <c r="E4" s="66" t="s">
        <v>9</v>
      </c>
      <c r="G4" s="66" t="s">
        <v>8</v>
      </c>
      <c r="H4" s="66" t="s">
        <v>10</v>
      </c>
      <c r="I4" s="66" t="s">
        <v>9</v>
      </c>
      <c r="K4" s="66" t="s">
        <v>11</v>
      </c>
      <c r="L4" s="66" t="s">
        <v>9</v>
      </c>
    </row>
    <row r="5" spans="1:12" s="63" customFormat="1" ht="21" customHeight="1" x14ac:dyDescent="0.25">
      <c r="A5" s="67">
        <f>SUM(MonthlyIncome[AMOUNT])</f>
        <v>1850</v>
      </c>
      <c r="C5" s="63" t="s">
        <v>31</v>
      </c>
      <c r="D5" s="68" t="s">
        <v>38</v>
      </c>
      <c r="E5" s="69">
        <v>1850</v>
      </c>
      <c r="G5" s="66" t="s">
        <v>35</v>
      </c>
      <c r="H5" s="70"/>
      <c r="I5" s="71"/>
      <c r="K5" s="68" t="s">
        <v>37</v>
      </c>
      <c r="L5" s="69">
        <v>0</v>
      </c>
    </row>
    <row r="6" spans="1:12" s="63" customFormat="1" ht="21" customHeight="1" x14ac:dyDescent="0.25">
      <c r="A6" s="64" t="s">
        <v>3</v>
      </c>
      <c r="C6" s="63" t="s">
        <v>32</v>
      </c>
      <c r="D6" s="68" t="s">
        <v>37</v>
      </c>
      <c r="E6" s="69">
        <v>0</v>
      </c>
      <c r="G6" s="63" t="s">
        <v>12</v>
      </c>
      <c r="H6" s="68" t="s">
        <v>38</v>
      </c>
      <c r="I6" s="69">
        <v>600</v>
      </c>
      <c r="K6" s="68" t="s">
        <v>37</v>
      </c>
      <c r="L6" s="69">
        <v>0</v>
      </c>
    </row>
    <row r="7" spans="1:12" s="63" customFormat="1" ht="21" customHeight="1" x14ac:dyDescent="0.25">
      <c r="A7" s="65"/>
      <c r="C7" s="63" t="s">
        <v>14</v>
      </c>
      <c r="D7" s="68" t="s">
        <v>37</v>
      </c>
      <c r="E7" s="69">
        <v>0</v>
      </c>
      <c r="G7" s="63" t="s">
        <v>13</v>
      </c>
      <c r="H7" s="68" t="s">
        <v>38</v>
      </c>
      <c r="I7" s="69">
        <v>80</v>
      </c>
      <c r="K7" s="68" t="s">
        <v>37</v>
      </c>
      <c r="L7" s="69">
        <v>0</v>
      </c>
    </row>
    <row r="8" spans="1:12" s="63" customFormat="1" ht="21" customHeight="1" x14ac:dyDescent="0.25">
      <c r="A8" s="67">
        <f>SUM(MonthlyExpenses[AMOUNT])</f>
        <v>1733</v>
      </c>
      <c r="E8" s="72"/>
      <c r="G8" s="63" t="s">
        <v>15</v>
      </c>
      <c r="H8" s="68" t="s">
        <v>38</v>
      </c>
      <c r="I8" s="69">
        <v>40</v>
      </c>
      <c r="K8" s="73"/>
      <c r="L8" s="74"/>
    </row>
    <row r="9" spans="1:12" s="63" customFormat="1" ht="21" customHeight="1" x14ac:dyDescent="0.25">
      <c r="A9" s="64" t="s">
        <v>4</v>
      </c>
      <c r="E9" s="72"/>
      <c r="G9" s="63" t="s">
        <v>23</v>
      </c>
      <c r="H9" s="68" t="s">
        <v>41</v>
      </c>
      <c r="I9" s="69">
        <v>110</v>
      </c>
      <c r="K9" s="73"/>
      <c r="L9" s="74"/>
    </row>
    <row r="10" spans="1:12" s="63" customFormat="1" ht="21" customHeight="1" x14ac:dyDescent="0.25">
      <c r="A10" s="65"/>
      <c r="E10" s="72"/>
      <c r="G10" s="63" t="s">
        <v>25</v>
      </c>
      <c r="H10" s="68" t="s">
        <v>38</v>
      </c>
      <c r="I10" s="69">
        <v>30</v>
      </c>
      <c r="K10" s="73"/>
      <c r="L10" s="74"/>
    </row>
    <row r="11" spans="1:12" s="63" customFormat="1" ht="21" customHeight="1" x14ac:dyDescent="0.25">
      <c r="A11" s="67">
        <f>SUM(Savings[AMOUNT])</f>
        <v>0</v>
      </c>
      <c r="E11" s="72"/>
      <c r="G11" s="63" t="s">
        <v>27</v>
      </c>
      <c r="H11" s="68" t="s">
        <v>42</v>
      </c>
      <c r="I11" s="69">
        <v>100</v>
      </c>
      <c r="K11" s="73"/>
      <c r="L11" s="74"/>
    </row>
    <row r="12" spans="1:12" s="63" customFormat="1" ht="21" customHeight="1" x14ac:dyDescent="0.25">
      <c r="A12" s="64" t="s">
        <v>5</v>
      </c>
      <c r="E12" s="72"/>
      <c r="G12" s="63" t="s">
        <v>26</v>
      </c>
      <c r="H12" s="68" t="s">
        <v>43</v>
      </c>
      <c r="I12" s="69">
        <v>75</v>
      </c>
      <c r="K12" s="73"/>
      <c r="L12" s="74"/>
    </row>
    <row r="13" spans="1:12" s="63" customFormat="1" ht="21" customHeight="1" x14ac:dyDescent="0.25">
      <c r="A13" s="65"/>
      <c r="E13" s="72"/>
      <c r="G13" s="63" t="s">
        <v>16</v>
      </c>
      <c r="H13" s="68" t="s">
        <v>39</v>
      </c>
      <c r="I13" s="69">
        <v>75</v>
      </c>
      <c r="K13" s="73"/>
      <c r="L13" s="74"/>
    </row>
    <row r="14" spans="1:12" s="63" customFormat="1" ht="21" customHeight="1" x14ac:dyDescent="0.25">
      <c r="A14" s="67">
        <f>TotalMonthlyIncome-TotalMonthlyExpenses-TotalMonthlySavings</f>
        <v>117</v>
      </c>
      <c r="E14" s="72"/>
      <c r="G14" s="63" t="s">
        <v>28</v>
      </c>
      <c r="H14" s="68" t="s">
        <v>40</v>
      </c>
      <c r="I14" s="69">
        <v>45</v>
      </c>
      <c r="K14" s="73"/>
      <c r="L14" s="74"/>
    </row>
    <row r="15" spans="1:12" s="63" customFormat="1" ht="21" customHeight="1" x14ac:dyDescent="0.25">
      <c r="E15" s="72"/>
      <c r="G15" s="63" t="s">
        <v>22</v>
      </c>
      <c r="H15" s="68" t="s">
        <v>44</v>
      </c>
      <c r="I15" s="69">
        <v>30</v>
      </c>
      <c r="K15" s="73"/>
      <c r="L15" s="74"/>
    </row>
    <row r="16" spans="1:12" s="63" customFormat="1" ht="21" customHeight="1" x14ac:dyDescent="0.25">
      <c r="E16" s="72"/>
      <c r="G16" s="63" t="s">
        <v>54</v>
      </c>
      <c r="H16" s="68" t="s">
        <v>40</v>
      </c>
      <c r="I16" s="69">
        <v>40</v>
      </c>
      <c r="K16" s="73"/>
      <c r="L16" s="74"/>
    </row>
    <row r="17" spans="3:12" s="63" customFormat="1" ht="21" customHeight="1" x14ac:dyDescent="0.25">
      <c r="E17" s="72"/>
      <c r="G17" s="63" t="s">
        <v>29</v>
      </c>
      <c r="H17" s="68" t="s">
        <v>45</v>
      </c>
      <c r="I17" s="69">
        <v>45</v>
      </c>
      <c r="K17" s="73"/>
      <c r="L17" s="74"/>
    </row>
    <row r="18" spans="3:12" ht="21" customHeight="1" x14ac:dyDescent="0.25">
      <c r="C18" s="63"/>
      <c r="D18" s="63"/>
      <c r="E18" s="72"/>
      <c r="F18" s="63"/>
      <c r="G18" s="63" t="s">
        <v>33</v>
      </c>
      <c r="H18" s="68" t="s">
        <v>49</v>
      </c>
      <c r="I18" s="69">
        <v>13</v>
      </c>
      <c r="J18" s="63"/>
      <c r="K18" s="73"/>
      <c r="L18" s="74"/>
    </row>
    <row r="19" spans="3:12" ht="21" customHeight="1" x14ac:dyDescent="0.25">
      <c r="C19" s="63"/>
      <c r="D19" s="63"/>
      <c r="E19" s="72"/>
      <c r="F19" s="63"/>
      <c r="G19" s="63" t="s">
        <v>24</v>
      </c>
      <c r="H19" s="68" t="s">
        <v>53</v>
      </c>
      <c r="I19" s="69">
        <v>200</v>
      </c>
      <c r="J19" s="63"/>
      <c r="K19" s="73"/>
      <c r="L19" s="74"/>
    </row>
    <row r="20" spans="3:12" ht="21" customHeight="1" x14ac:dyDescent="0.25">
      <c r="C20" s="63"/>
      <c r="D20" s="63"/>
      <c r="E20" s="72"/>
      <c r="F20" s="63"/>
      <c r="G20" s="66" t="s">
        <v>36</v>
      </c>
      <c r="H20" s="70"/>
      <c r="I20" s="71"/>
      <c r="J20" s="63"/>
      <c r="K20" s="73"/>
      <c r="L20" s="74"/>
    </row>
    <row r="21" spans="3:12" ht="21" customHeight="1" x14ac:dyDescent="0.25">
      <c r="C21" s="63"/>
      <c r="D21" s="63"/>
      <c r="E21" s="72"/>
      <c r="F21" s="63"/>
      <c r="G21" s="63" t="s">
        <v>34</v>
      </c>
      <c r="H21" s="68" t="s">
        <v>53</v>
      </c>
      <c r="I21" s="69">
        <v>100</v>
      </c>
      <c r="J21" s="63"/>
      <c r="K21" s="73"/>
      <c r="L21" s="74"/>
    </row>
    <row r="22" spans="3:12" ht="21" customHeight="1" x14ac:dyDescent="0.25">
      <c r="C22" s="63"/>
      <c r="D22" s="63"/>
      <c r="E22" s="72"/>
      <c r="F22" s="63"/>
      <c r="G22" s="63" t="s">
        <v>30</v>
      </c>
      <c r="H22" s="68" t="s">
        <v>53</v>
      </c>
      <c r="I22" s="69">
        <v>50</v>
      </c>
      <c r="J22" s="63"/>
      <c r="K22" s="73"/>
      <c r="L22" s="74"/>
    </row>
    <row r="23" spans="3:12" ht="21" customHeight="1" x14ac:dyDescent="0.25">
      <c r="C23" s="63"/>
      <c r="D23" s="63"/>
      <c r="E23" s="72"/>
      <c r="F23" s="63"/>
      <c r="G23" s="63" t="s">
        <v>17</v>
      </c>
      <c r="H23" s="68" t="s">
        <v>53</v>
      </c>
      <c r="I23" s="69">
        <v>50</v>
      </c>
      <c r="J23" s="63"/>
      <c r="K23" s="73"/>
      <c r="L23" s="74"/>
    </row>
    <row r="24" spans="3:12" ht="21" customHeight="1" x14ac:dyDescent="0.25">
      <c r="E24" s="74"/>
      <c r="F24" s="75"/>
      <c r="G24" s="63" t="s">
        <v>18</v>
      </c>
      <c r="H24" s="68" t="s">
        <v>53</v>
      </c>
      <c r="I24" s="69">
        <v>50</v>
      </c>
      <c r="K24" s="73"/>
      <c r="L24" s="74"/>
    </row>
    <row r="25" spans="3:12" ht="28.05" customHeight="1" x14ac:dyDescent="0.25">
      <c r="J25" s="63"/>
    </row>
    <row r="26" spans="3:12" ht="28.05" customHeight="1" x14ac:dyDescent="0.25">
      <c r="J26" s="63"/>
    </row>
    <row r="27" spans="3:12" ht="28.05" customHeight="1" x14ac:dyDescent="0.25">
      <c r="J27" s="63"/>
    </row>
    <row r="28" spans="3:12" ht="28.05" customHeight="1" x14ac:dyDescent="0.25">
      <c r="J28" s="63"/>
    </row>
    <row r="29" spans="3:12" ht="28.05" customHeight="1" x14ac:dyDescent="0.25">
      <c r="J29" s="63"/>
    </row>
    <row r="30" spans="3:12" ht="28.05" customHeight="1" x14ac:dyDescent="0.25">
      <c r="J30" s="63"/>
    </row>
    <row r="31" spans="3:12" ht="28.05" customHeight="1" x14ac:dyDescent="0.25">
      <c r="J31" s="63"/>
    </row>
    <row r="32" spans="3:12" ht="28.05" customHeight="1" x14ac:dyDescent="0.25">
      <c r="J32" s="63"/>
    </row>
    <row r="33" spans="10:10" ht="28.05" customHeight="1" x14ac:dyDescent="0.25">
      <c r="J33" s="63"/>
    </row>
    <row r="34" spans="10:10" ht="28.05" customHeight="1" x14ac:dyDescent="0.25">
      <c r="J34" s="63"/>
    </row>
    <row r="35" spans="10:10" ht="28.05" customHeight="1" x14ac:dyDescent="0.25">
      <c r="J35" s="63"/>
    </row>
  </sheetData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6ABE-E3C6-744D-BFDC-21B08F236941}">
  <dimension ref="A1:I23"/>
  <sheetViews>
    <sheetView workbookViewId="0">
      <selection sqref="A1:H23"/>
    </sheetView>
  </sheetViews>
  <sheetFormatPr defaultColWidth="10.77734375" defaultRowHeight="15" x14ac:dyDescent="0.25"/>
  <cols>
    <col min="1" max="1" width="21.6640625" style="2" customWidth="1"/>
    <col min="2" max="2" width="10" style="2" customWidth="1"/>
    <col min="3" max="3" width="14.6640625" style="2" bestFit="1" customWidth="1"/>
    <col min="4" max="8" width="10.44140625" style="3" customWidth="1"/>
    <col min="9" max="9" width="8.33203125" style="3" customWidth="1"/>
    <col min="10" max="16384" width="10.77734375" style="2"/>
  </cols>
  <sheetData>
    <row r="1" spans="1:9" s="5" customFormat="1" ht="18" customHeight="1" thickBot="1" x14ac:dyDescent="0.3">
      <c r="A1" s="50"/>
      <c r="B1" s="51"/>
      <c r="C1" s="52" t="s">
        <v>52</v>
      </c>
      <c r="D1" s="40">
        <v>1</v>
      </c>
      <c r="E1" s="34" t="s">
        <v>46</v>
      </c>
      <c r="F1" s="35" t="s">
        <v>47</v>
      </c>
      <c r="G1" s="35" t="s">
        <v>48</v>
      </c>
      <c r="H1" s="35" t="s">
        <v>51</v>
      </c>
      <c r="I1" s="6"/>
    </row>
    <row r="2" spans="1:9" ht="18" customHeight="1" thickBot="1" x14ac:dyDescent="0.3">
      <c r="A2" s="38" t="str">
        <f>'Current Month'!C5</f>
        <v>Wages</v>
      </c>
      <c r="B2" s="39" t="str">
        <f>'Current Month'!D5</f>
        <v>1st</v>
      </c>
      <c r="C2" s="53">
        <f>'Current Month'!E5</f>
        <v>1850</v>
      </c>
      <c r="D2" s="41">
        <f>C2</f>
        <v>1850</v>
      </c>
      <c r="E2" s="29"/>
      <c r="F2" s="29"/>
      <c r="G2" s="29"/>
      <c r="H2" s="30"/>
    </row>
    <row r="3" spans="1:9" ht="18" customHeight="1" thickBot="1" x14ac:dyDescent="0.3">
      <c r="A3" s="54" t="s">
        <v>35</v>
      </c>
      <c r="B3" s="36"/>
      <c r="C3" s="55"/>
      <c r="D3" s="42"/>
      <c r="E3" s="37"/>
      <c r="F3" s="37"/>
      <c r="G3" s="37"/>
      <c r="H3" s="37"/>
    </row>
    <row r="4" spans="1:9" ht="18" customHeight="1" x14ac:dyDescent="0.25">
      <c r="A4" s="31" t="str">
        <f>'Current Month'!G6</f>
        <v>Rent/mortgage</v>
      </c>
      <c r="B4" s="32" t="str">
        <f>'Current Month'!H6</f>
        <v>1st</v>
      </c>
      <c r="C4" s="56">
        <f>'Current Month'!I6</f>
        <v>600</v>
      </c>
      <c r="D4" s="43">
        <f>C4</f>
        <v>600</v>
      </c>
      <c r="E4" s="15"/>
      <c r="F4" s="15"/>
      <c r="G4" s="15"/>
      <c r="H4" s="16"/>
    </row>
    <row r="5" spans="1:9" ht="18" customHeight="1" x14ac:dyDescent="0.25">
      <c r="A5" s="17" t="str">
        <f>'Current Month'!G7</f>
        <v>Electric</v>
      </c>
      <c r="B5" s="7" t="str">
        <f>'Current Month'!H7</f>
        <v>1st</v>
      </c>
      <c r="C5" s="57">
        <f>'Current Month'!I7</f>
        <v>80</v>
      </c>
      <c r="D5" s="44">
        <f t="shared" ref="D5:D6" si="0">C5</f>
        <v>80</v>
      </c>
      <c r="E5" s="9"/>
      <c r="F5" s="9"/>
      <c r="G5" s="9"/>
      <c r="H5" s="33"/>
    </row>
    <row r="6" spans="1:9" ht="18" customHeight="1" x14ac:dyDescent="0.25">
      <c r="A6" s="17" t="str">
        <f>'Current Month'!G8</f>
        <v>Gas</v>
      </c>
      <c r="B6" s="7" t="str">
        <f>'Current Month'!H8</f>
        <v>1st</v>
      </c>
      <c r="C6" s="57">
        <f>'Current Month'!I8</f>
        <v>40</v>
      </c>
      <c r="D6" s="44">
        <f t="shared" si="0"/>
        <v>40</v>
      </c>
      <c r="E6" s="9"/>
      <c r="F6" s="9"/>
      <c r="G6" s="9"/>
      <c r="H6" s="33"/>
    </row>
    <row r="7" spans="1:9" ht="18" customHeight="1" x14ac:dyDescent="0.25">
      <c r="A7" s="17" t="str">
        <f>'Current Month'!G9</f>
        <v>Council Tax</v>
      </c>
      <c r="B7" s="7" t="str">
        <f>'Current Month'!H9</f>
        <v>28th</v>
      </c>
      <c r="C7" s="57">
        <f>'Current Month'!I9</f>
        <v>110</v>
      </c>
      <c r="D7" s="45"/>
      <c r="E7" s="9"/>
      <c r="F7" s="9"/>
      <c r="G7" s="9"/>
      <c r="H7" s="18">
        <f>C7</f>
        <v>110</v>
      </c>
    </row>
    <row r="8" spans="1:9" ht="18" customHeight="1" x14ac:dyDescent="0.25">
      <c r="A8" s="17" t="str">
        <f>'Current Month'!G10</f>
        <v>Water Rates</v>
      </c>
      <c r="B8" s="7" t="str">
        <f>'Current Month'!H10</f>
        <v>1st</v>
      </c>
      <c r="C8" s="57">
        <f>'Current Month'!I10</f>
        <v>30</v>
      </c>
      <c r="D8" s="44">
        <f>C8</f>
        <v>30</v>
      </c>
      <c r="E8" s="9"/>
      <c r="F8" s="9"/>
      <c r="G8" s="9"/>
      <c r="H8" s="33"/>
    </row>
    <row r="9" spans="1:9" ht="18" customHeight="1" x14ac:dyDescent="0.25">
      <c r="A9" s="17" t="str">
        <f>'Current Month'!G11</f>
        <v>Car loan</v>
      </c>
      <c r="B9" s="7" t="str">
        <f>'Current Month'!H11</f>
        <v>12th</v>
      </c>
      <c r="C9" s="57">
        <f>'Current Month'!I11</f>
        <v>100</v>
      </c>
      <c r="D9" s="46"/>
      <c r="E9" s="9"/>
      <c r="F9" s="8">
        <f>C9</f>
        <v>100</v>
      </c>
      <c r="G9" s="9"/>
      <c r="H9" s="33"/>
    </row>
    <row r="10" spans="1:9" ht="18" customHeight="1" x14ac:dyDescent="0.25">
      <c r="A10" s="17" t="str">
        <f>'Current Month'!G12</f>
        <v>Personal loans</v>
      </c>
      <c r="B10" s="7" t="str">
        <f>'Current Month'!H12</f>
        <v>18th</v>
      </c>
      <c r="C10" s="57">
        <f>'Current Month'!I12</f>
        <v>75</v>
      </c>
      <c r="D10" s="46"/>
      <c r="E10" s="9"/>
      <c r="F10" s="9"/>
      <c r="G10" s="8">
        <f>C10</f>
        <v>75</v>
      </c>
      <c r="H10" s="33"/>
    </row>
    <row r="11" spans="1:9" ht="18" customHeight="1" x14ac:dyDescent="0.25">
      <c r="A11" s="17" t="str">
        <f>'Current Month'!G13</f>
        <v>Credit cards</v>
      </c>
      <c r="B11" s="7" t="str">
        <f>'Current Month'!H13</f>
        <v>7th</v>
      </c>
      <c r="C11" s="57">
        <f>'Current Month'!I13</f>
        <v>75</v>
      </c>
      <c r="D11" s="46"/>
      <c r="E11" s="8">
        <f>C11</f>
        <v>75</v>
      </c>
      <c r="F11" s="9"/>
      <c r="G11" s="9"/>
      <c r="H11" s="33"/>
    </row>
    <row r="12" spans="1:9" ht="18" customHeight="1" x14ac:dyDescent="0.25">
      <c r="A12" s="17" t="str">
        <f>'Current Month'!G14</f>
        <v>House insurance</v>
      </c>
      <c r="B12" s="7" t="str">
        <f>'Current Month'!H14</f>
        <v>14th</v>
      </c>
      <c r="C12" s="57">
        <f>'Current Month'!I14</f>
        <v>45</v>
      </c>
      <c r="D12" s="46"/>
      <c r="E12" s="9"/>
      <c r="F12" s="8">
        <f>C12</f>
        <v>45</v>
      </c>
      <c r="G12" s="9"/>
      <c r="H12" s="33"/>
    </row>
    <row r="13" spans="1:9" ht="18" customHeight="1" x14ac:dyDescent="0.25">
      <c r="A13" s="17" t="str">
        <f>'Current Month'!G15</f>
        <v>Car Insurance</v>
      </c>
      <c r="B13" s="7" t="str">
        <f>'Current Month'!H15</f>
        <v>4th</v>
      </c>
      <c r="C13" s="57">
        <f>'Current Month'!I15</f>
        <v>30</v>
      </c>
      <c r="D13" s="46"/>
      <c r="E13" s="8">
        <f>C13</f>
        <v>30</v>
      </c>
      <c r="F13" s="9"/>
      <c r="G13" s="9"/>
      <c r="H13" s="33"/>
    </row>
    <row r="14" spans="1:9" ht="18" customHeight="1" x14ac:dyDescent="0.25">
      <c r="A14" s="17" t="str">
        <f>'Current Month'!G16</f>
        <v>Car Tax</v>
      </c>
      <c r="B14" s="7" t="str">
        <f>'Current Month'!H16</f>
        <v>14th</v>
      </c>
      <c r="C14" s="57">
        <f>'Current Month'!I16</f>
        <v>40</v>
      </c>
      <c r="D14" s="46"/>
      <c r="E14" s="9"/>
      <c r="F14" s="8">
        <f>C14</f>
        <v>40</v>
      </c>
      <c r="G14" s="8"/>
      <c r="H14" s="33"/>
    </row>
    <row r="15" spans="1:9" ht="18" customHeight="1" x14ac:dyDescent="0.25">
      <c r="A15" s="17" t="str">
        <f>'Current Month'!G17</f>
        <v>Mobile Phone</v>
      </c>
      <c r="B15" s="7" t="str">
        <f>'Current Month'!H17</f>
        <v>16th</v>
      </c>
      <c r="C15" s="57">
        <f>'Current Month'!I17</f>
        <v>45</v>
      </c>
      <c r="D15" s="46"/>
      <c r="E15" s="9"/>
      <c r="F15" s="9"/>
      <c r="G15" s="8">
        <f>C15</f>
        <v>45</v>
      </c>
      <c r="H15" s="33"/>
    </row>
    <row r="16" spans="1:9" ht="18" customHeight="1" x14ac:dyDescent="0.25">
      <c r="A16" s="17" t="str">
        <f>'Current Month'!G18</f>
        <v>Tv Licence</v>
      </c>
      <c r="B16" s="7" t="str">
        <f>'Current Month'!H18</f>
        <v>15th</v>
      </c>
      <c r="C16" s="57">
        <f>'Current Month'!I18</f>
        <v>13</v>
      </c>
      <c r="D16" s="46"/>
      <c r="E16" s="9"/>
      <c r="F16" s="9"/>
      <c r="G16" s="8">
        <f>C16</f>
        <v>13</v>
      </c>
      <c r="H16" s="33"/>
    </row>
    <row r="17" spans="1:9" ht="18" customHeight="1" thickBot="1" x14ac:dyDescent="0.3">
      <c r="A17" s="19" t="str">
        <f>'Current Month'!G19</f>
        <v>Food</v>
      </c>
      <c r="B17" s="20" t="str">
        <f>'Current Month'!H19</f>
        <v>Monthly</v>
      </c>
      <c r="C17" s="58">
        <f>'Current Month'!I19</f>
        <v>200</v>
      </c>
      <c r="D17" s="47"/>
      <c r="E17" s="21">
        <f>C17/4</f>
        <v>50</v>
      </c>
      <c r="F17" s="21">
        <f>E17</f>
        <v>50</v>
      </c>
      <c r="G17" s="21">
        <f>F17</f>
        <v>50</v>
      </c>
      <c r="H17" s="22">
        <f>G17</f>
        <v>50</v>
      </c>
    </row>
    <row r="18" spans="1:9" ht="18" customHeight="1" thickBot="1" x14ac:dyDescent="0.3">
      <c r="A18" s="27" t="s">
        <v>36</v>
      </c>
      <c r="B18" s="28"/>
      <c r="C18" s="59"/>
      <c r="D18" s="48"/>
      <c r="E18" s="29"/>
      <c r="F18" s="29"/>
      <c r="G18" s="29"/>
      <c r="H18" s="30"/>
    </row>
    <row r="19" spans="1:9" ht="18" customHeight="1" x14ac:dyDescent="0.25">
      <c r="A19" s="23" t="str">
        <f>'Current Month'!G21</f>
        <v>Car running costs</v>
      </c>
      <c r="B19" s="24" t="str">
        <f>'Current Month'!H21</f>
        <v>Monthly</v>
      </c>
      <c r="C19" s="60">
        <f>'Current Month'!I21</f>
        <v>100</v>
      </c>
      <c r="D19" s="49"/>
      <c r="E19" s="25">
        <f>C19/4</f>
        <v>25</v>
      </c>
      <c r="F19" s="25">
        <f>E19</f>
        <v>25</v>
      </c>
      <c r="G19" s="25">
        <f t="shared" ref="G19:H19" si="1">F19</f>
        <v>25</v>
      </c>
      <c r="H19" s="26">
        <f t="shared" si="1"/>
        <v>25</v>
      </c>
    </row>
    <row r="20" spans="1:9" ht="18" customHeight="1" x14ac:dyDescent="0.25">
      <c r="A20" s="17" t="str">
        <f>'Current Month'!G22</f>
        <v>Personal costs</v>
      </c>
      <c r="B20" s="7" t="str">
        <f>'Current Month'!H22</f>
        <v>Monthly</v>
      </c>
      <c r="C20" s="57">
        <f>'Current Month'!I22</f>
        <v>50</v>
      </c>
      <c r="D20" s="46"/>
      <c r="E20" s="8"/>
      <c r="F20" s="8">
        <f>C20/2</f>
        <v>25</v>
      </c>
      <c r="G20" s="8"/>
      <c r="H20" s="18">
        <f>F20</f>
        <v>25</v>
      </c>
    </row>
    <row r="21" spans="1:9" ht="18" customHeight="1" x14ac:dyDescent="0.25">
      <c r="A21" s="17" t="str">
        <f>'Current Month'!G23</f>
        <v>Entertainment</v>
      </c>
      <c r="B21" s="7" t="str">
        <f>'Current Month'!H23</f>
        <v>Monthly</v>
      </c>
      <c r="C21" s="57">
        <f>'Current Month'!I23</f>
        <v>50</v>
      </c>
      <c r="D21" s="46"/>
      <c r="E21" s="8"/>
      <c r="F21" s="8">
        <f>C21/2</f>
        <v>25</v>
      </c>
      <c r="G21" s="8"/>
      <c r="H21" s="18">
        <f>F21</f>
        <v>25</v>
      </c>
    </row>
    <row r="22" spans="1:9" ht="18" customHeight="1" thickBot="1" x14ac:dyDescent="0.3">
      <c r="A22" s="19" t="str">
        <f>'Current Month'!G24</f>
        <v>Miscellaneous</v>
      </c>
      <c r="B22" s="20" t="str">
        <f>'Current Month'!H24</f>
        <v>Monthly</v>
      </c>
      <c r="C22" s="58">
        <f>'Current Month'!I24</f>
        <v>50</v>
      </c>
      <c r="D22" s="47"/>
      <c r="E22" s="21">
        <f t="shared" ref="E22" si="2">C22/4</f>
        <v>12.5</v>
      </c>
      <c r="F22" s="21">
        <f t="shared" ref="F22:H22" si="3">E22</f>
        <v>12.5</v>
      </c>
      <c r="G22" s="21">
        <f t="shared" si="3"/>
        <v>12.5</v>
      </c>
      <c r="H22" s="22">
        <f t="shared" si="3"/>
        <v>12.5</v>
      </c>
    </row>
    <row r="23" spans="1:9" ht="18" customHeight="1" thickBot="1" x14ac:dyDescent="0.3">
      <c r="A23" s="10"/>
      <c r="B23" s="11"/>
      <c r="C23" s="12" t="s">
        <v>50</v>
      </c>
      <c r="D23" s="13">
        <f>D2-SUM(D4:D22)</f>
        <v>1100</v>
      </c>
      <c r="E23" s="13">
        <f>D23+E2-SUM(E4:E22)</f>
        <v>907.5</v>
      </c>
      <c r="F23" s="13">
        <f>E23+F2-SUM(F4:F22)</f>
        <v>585</v>
      </c>
      <c r="G23" s="13">
        <f>F23+G2-SUM(G4:G22)</f>
        <v>364.5</v>
      </c>
      <c r="H23" s="14">
        <f>G23+H2-SUM(H4:H22)</f>
        <v>117</v>
      </c>
      <c r="I2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5476C-2FA6-F141-A91A-4D7C809DE885}">
  <dimension ref="A1"/>
  <sheetViews>
    <sheetView workbookViewId="0"/>
  </sheetViews>
  <sheetFormatPr defaultColWidth="11.5546875"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</sheetPr>
  <dimension ref="B2:B6"/>
  <sheetViews>
    <sheetView workbookViewId="0">
      <selection activeCell="B7" sqref="B7"/>
    </sheetView>
  </sheetViews>
  <sheetFormatPr defaultColWidth="8.77734375" defaultRowHeight="13.2" x14ac:dyDescent="0.25"/>
  <cols>
    <col min="1" max="1" width="1.6640625" customWidth="1"/>
  </cols>
  <sheetData>
    <row r="2" spans="2:2" x14ac:dyDescent="0.25">
      <c r="B2" t="s">
        <v>20</v>
      </c>
    </row>
    <row r="4" spans="2:2" x14ac:dyDescent="0.25">
      <c r="B4" s="1">
        <f>MIN(1,1-B5)</f>
        <v>6.3243243243243263E-2</v>
      </c>
    </row>
    <row r="5" spans="2:2" x14ac:dyDescent="0.25">
      <c r="B5" s="1">
        <f>MIN(TotalMonthlyExpenses/TotalMonthlyIncome,1)</f>
        <v>0.93675675675675674</v>
      </c>
    </row>
    <row r="6" spans="2:2" x14ac:dyDescent="0.25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82E4C7F8DC664DA042FF8A84794323" ma:contentTypeVersion="13" ma:contentTypeDescription="Create a new document." ma:contentTypeScope="" ma:versionID="00dcba0cc35b751953f43a00d84a52ca">
  <xsd:schema xmlns:xsd="http://www.w3.org/2001/XMLSchema" xmlns:xs="http://www.w3.org/2001/XMLSchema" xmlns:p="http://schemas.microsoft.com/office/2006/metadata/properties" xmlns:ns3="071f4f66-d193-40f1-8b67-f6dd767ddb68" xmlns:ns4="8ba6d423-0ca3-494d-991a-9d293ec92a6f" targetNamespace="http://schemas.microsoft.com/office/2006/metadata/properties" ma:root="true" ma:fieldsID="4f47cbd33b0e246f1c177ccf25b989db" ns3:_="" ns4:_="">
    <xsd:import namespace="071f4f66-d193-40f1-8b67-f6dd767ddb68"/>
    <xsd:import namespace="8ba6d423-0ca3-494d-991a-9d293ec92a6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f4f66-d193-40f1-8b67-f6dd767ddb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6d423-0ca3-494d-991a-9d293ec92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B07F20-9AC3-475E-AF21-11413FB2C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f4f66-d193-40f1-8b67-f6dd767ddb68"/>
    <ds:schemaRef ds:uri="8ba6d423-0ca3-494d-991a-9d293ec92a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0603B7-E27D-45B5-99C0-F154E37DD9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1BF865-6981-4EEB-BADA-7885AD368BAB}">
  <ds:schemaRefs>
    <ds:schemaRef ds:uri="071f4f66-d193-40f1-8b67-f6dd767ddb6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8ba6d423-0ca3-494d-991a-9d293ec92a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Current Month</vt:lpstr>
      <vt:lpstr>Cash Flow</vt:lpstr>
      <vt:lpstr>Sheet2</vt:lpstr>
      <vt:lpstr>Chart Data</vt:lpstr>
      <vt:lpstr>'Current Month'!Print_Titles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KERR, Oliver</cp:lastModifiedBy>
  <dcterms:created xsi:type="dcterms:W3CDTF">2014-09-09T12:15:28Z</dcterms:created>
  <dcterms:modified xsi:type="dcterms:W3CDTF">2020-04-22T11:41:20Z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  <property fmtid="{D5CDD505-2E9C-101B-9397-08002B2CF9AE}" pid="3" name="ContentTypeId">
    <vt:lpwstr>0x0101001B82E4C7F8DC664DA042FF8A84794323</vt:lpwstr>
  </property>
</Properties>
</file>